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UBERLÂNDIA\Balanço Geral nos Bairros\"/>
    </mc:Choice>
  </mc:AlternateContent>
  <bookViews>
    <workbookView xWindow="0" yWindow="0" windowWidth="20490" windowHeight="7620"/>
  </bookViews>
  <sheets>
    <sheet name="BALANÇO GERAL NOS BAIRRO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J40" i="1" s="1"/>
  <c r="I37" i="1"/>
  <c r="J36" i="1" s="1"/>
  <c r="I36" i="1"/>
  <c r="I33" i="1"/>
  <c r="I32" i="1"/>
  <c r="G31" i="1"/>
  <c r="I31" i="1" s="1"/>
  <c r="G30" i="1"/>
  <c r="I30" i="1" s="1"/>
  <c r="I29" i="1"/>
  <c r="I20" i="1"/>
  <c r="I19" i="1"/>
  <c r="I18" i="1"/>
  <c r="F15" i="1"/>
  <c r="I15" i="1" s="1"/>
  <c r="F14" i="1"/>
  <c r="I14" i="1" s="1"/>
  <c r="I11" i="1"/>
  <c r="I10" i="1"/>
  <c r="I9" i="1"/>
  <c r="G9" i="1"/>
  <c r="G8" i="1"/>
  <c r="I8" i="1" s="1"/>
  <c r="F8" i="1"/>
  <c r="F7" i="1"/>
  <c r="I7" i="1" s="1"/>
  <c r="J7" i="1" s="1"/>
  <c r="J18" i="1" l="1"/>
  <c r="J29" i="1"/>
  <c r="J43" i="1" s="1"/>
  <c r="J14" i="1"/>
  <c r="J23" i="1" s="1"/>
</calcChain>
</file>

<file path=xl/sharedStrings.xml><?xml version="1.0" encoding="utf-8"?>
<sst xmlns="http://schemas.openxmlformats.org/spreadsheetml/2006/main" count="114" uniqueCount="42">
  <si>
    <t>PROJETOS 2024 - BALANÇO GERAL NOS BAIRROS</t>
  </si>
  <si>
    <t xml:space="preserve">PERÍODO DE VEICULAÇÃO: 20 DIAS </t>
  </si>
  <si>
    <t>COTA APRESENTA (VINHETA ABERTURA + VINHETA ENCERRAMENTO)</t>
  </si>
  <si>
    <t>TV PARANAÍBA</t>
  </si>
  <si>
    <t>HORÁRIO</t>
  </si>
  <si>
    <t>ENTREGA</t>
  </si>
  <si>
    <t>QTD</t>
  </si>
  <si>
    <t>VALOR UNITÁRIO</t>
  </si>
  <si>
    <t>CONVERSÃO</t>
  </si>
  <si>
    <t>TOTAL</t>
  </si>
  <si>
    <t>TV</t>
  </si>
  <si>
    <t>CHAMADAS CARACTERIZADAS (CC)</t>
  </si>
  <si>
    <t>ROTATIVO</t>
  </si>
  <si>
    <t>VINHETAS 5"</t>
  </si>
  <si>
    <t>MERCHAN BALANÇO GERAL</t>
  </si>
  <si>
    <t>BG</t>
  </si>
  <si>
    <t>CITAÇÃO 5"</t>
  </si>
  <si>
    <t>MERCHAN NO EVENTO</t>
  </si>
  <si>
    <t>MERCHAN 60"</t>
  </si>
  <si>
    <t>COMERCIAIS 30" EVENTO</t>
  </si>
  <si>
    <t>VT 30"</t>
  </si>
  <si>
    <t>ABERTURA E ENCERRAMENTO</t>
  </si>
  <si>
    <t>PARANAÍBA FM</t>
  </si>
  <si>
    <t>FM</t>
  </si>
  <si>
    <t>CHAMADAS CARACTERIZADAS</t>
  </si>
  <si>
    <t>ASSINATURAS 5"</t>
  </si>
  <si>
    <t>TESTEMUNHAIS</t>
  </si>
  <si>
    <t>SEG/SEX</t>
  </si>
  <si>
    <t>DIGITAL</t>
  </si>
  <si>
    <t>Campanha | Pacote Estilo 2 - TV Paranaíba</t>
  </si>
  <si>
    <t xml:space="preserve">30 dias </t>
  </si>
  <si>
    <t>ASSINATURA MARCA</t>
  </si>
  <si>
    <t>FEED (IG + FB) - TV Paranaíba</t>
  </si>
  <si>
    <t>-</t>
  </si>
  <si>
    <t>STORIE (IG + FB) - TV Paranaíba</t>
  </si>
  <si>
    <t>INVESTIMENTO - COTA APRESENTA</t>
  </si>
  <si>
    <t>COTA APOIO (VINHETA ENCERRAMENTO)</t>
  </si>
  <si>
    <t>EVENTO BG ED SÁB</t>
  </si>
  <si>
    <t xml:space="preserve"> </t>
  </si>
  <si>
    <t>INVESTIMENTO - COTA APOIO</t>
  </si>
  <si>
    <t>Tabela de Preços: Outubro/23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</si>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</sst>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color theme="4" tint="-0.499984740745262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64" fontId="2" fillId="5" borderId="6" xfId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8" xfId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164" fontId="2" fillId="5" borderId="11" xfId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3" xfId="1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164" fontId="2" fillId="5" borderId="15" xfId="1" applyFont="1" applyFill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164" fontId="2" fillId="5" borderId="19" xfId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1" xfId="1" applyFont="1" applyFill="1" applyBorder="1" applyAlignment="1">
      <alignment horizontal="center"/>
    </xf>
    <xf numFmtId="0" fontId="8" fillId="0" borderId="0" xfId="0" applyFont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164" fontId="2" fillId="5" borderId="23" xfId="1" applyFont="1" applyFill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4" fontId="2" fillId="0" borderId="17" xfId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2" fillId="0" borderId="0" xfId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2" fillId="0" borderId="25" xfId="0" applyFont="1" applyBorder="1" applyAlignment="1">
      <alignment horizontal="center"/>
    </xf>
    <xf numFmtId="164" fontId="2" fillId="5" borderId="25" xfId="1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7" fillId="0" borderId="0" xfId="0" applyNumberFormat="1" applyFont="1" applyAlignment="1">
      <alignment vertical="center"/>
    </xf>
    <xf numFmtId="164" fontId="7" fillId="0" borderId="3" xfId="1" applyFont="1" applyFill="1" applyBorder="1"/>
    <xf numFmtId="164" fontId="2" fillId="0" borderId="0" xfId="1" applyFont="1"/>
    <xf numFmtId="0" fontId="5" fillId="0" borderId="0" xfId="0" applyFont="1" applyAlignment="1">
      <alignment vertical="center"/>
    </xf>
    <xf numFmtId="0" fontId="5" fillId="3" borderId="29" xfId="0" applyFont="1" applyFill="1" applyBorder="1"/>
    <xf numFmtId="164" fontId="7" fillId="0" borderId="3" xfId="0" applyNumberFormat="1" applyFont="1" applyBorder="1"/>
    <xf numFmtId="0" fontId="0" fillId="0" borderId="0" xfId="0" applyAlignment="1">
      <alignment horizontal="center"/>
    </xf>
    <xf numFmtId="0" fontId="9" fillId="2" borderId="30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1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861060</xdr:colOff>
      <xdr:row>0</xdr:row>
      <xdr:rowOff>0</xdr:rowOff>
    </xdr:from>
    <xdr:to>
      <xdr:col>9</xdr:col>
      <xdr:colOff>998220</xdr:colOff>
      <xdr:row>3</xdr:row>
      <xdr:rowOff>100080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B82969F-0C92-9D3B-6EFB-AB2790FF8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1180" y="0"/>
          <a:ext cx="1234440" cy="69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workbookViewId="0"/>
  </sheetViews>
  <sheetFormatPr defaultRowHeight="15" x14ac:dyDescent="0.25"/>
  <cols>
    <col min="1" max="1" width="3.28515625" customWidth="1"/>
    <col min="3" max="3" width="39.7109375" customWidth="1"/>
    <col min="4" max="4" width="16" bestFit="1" customWidth="1"/>
    <col min="5" max="5" width="17.7109375" bestFit="1" customWidth="1"/>
    <col min="7" max="7" width="16" customWidth="1"/>
    <col min="8" max="8" width="14.5703125" customWidth="1"/>
    <col min="9" max="9" width="16" customWidth="1"/>
    <col min="10" max="10" width="15.42578125" bestFit="1" customWidth="1"/>
    <col min="11" max="11" width="13.5703125" bestFit="1" customWidth="1"/>
  </cols>
  <sheetData>
    <row r="1" spans="2:14" ht="16.5" x14ac:dyDescent="0.3">
      <c r="B1" s="1"/>
      <c r="C1" s="2" t="s">
        <v>0</v>
      </c>
      <c r="D1" s="3"/>
      <c r="E1" s="3"/>
      <c r="F1" s="1"/>
      <c r="G1" s="1"/>
      <c r="H1" s="1"/>
      <c r="I1" s="4"/>
      <c r="J1" s="1"/>
      <c r="K1" s="1"/>
      <c r="L1" s="1"/>
      <c r="M1" s="1"/>
      <c r="N1" s="1"/>
    </row>
    <row r="2" spans="2:14" ht="16.5" x14ac:dyDescent="0.3">
      <c r="B2" s="1"/>
      <c r="C2" s="2" t="s">
        <v>1</v>
      </c>
      <c r="D2" s="2"/>
      <c r="E2" s="2"/>
      <c r="F2" s="1"/>
      <c r="G2" s="1"/>
      <c r="H2" s="1"/>
      <c r="I2" s="4"/>
      <c r="J2" s="1"/>
      <c r="K2" s="1"/>
      <c r="L2" s="1"/>
      <c r="M2" s="1"/>
      <c r="N2" s="1"/>
    </row>
    <row r="3" spans="2:14" ht="16.5" x14ac:dyDescent="0.3">
      <c r="B3" s="1"/>
      <c r="C3" s="5"/>
      <c r="D3" s="5"/>
      <c r="E3" s="5"/>
      <c r="F3" s="1"/>
      <c r="G3" s="1"/>
      <c r="H3" s="1"/>
      <c r="I3" s="4"/>
      <c r="J3" s="1"/>
      <c r="K3" s="1"/>
      <c r="L3" s="1"/>
      <c r="M3" s="1"/>
      <c r="N3" s="1"/>
    </row>
    <row r="4" spans="2:14" ht="15.75" x14ac:dyDescent="0.3">
      <c r="B4" s="1"/>
      <c r="C4" s="6" t="s">
        <v>2</v>
      </c>
      <c r="D4" s="1"/>
      <c r="E4" s="1"/>
      <c r="F4" s="1"/>
      <c r="G4" s="1"/>
      <c r="H4" s="1"/>
      <c r="I4" s="4"/>
      <c r="J4" s="1"/>
      <c r="K4" s="1"/>
      <c r="L4" s="1"/>
      <c r="M4" s="1"/>
      <c r="N4" s="1"/>
    </row>
    <row r="5" spans="2:14" ht="16.5" thickBot="1" x14ac:dyDescent="0.35">
      <c r="B5" s="1"/>
      <c r="C5" s="1"/>
      <c r="D5" s="1"/>
      <c r="E5" s="1"/>
      <c r="F5" s="1"/>
      <c r="G5" s="1"/>
      <c r="H5" s="1"/>
      <c r="I5" s="4"/>
      <c r="J5" s="1"/>
      <c r="K5" s="1"/>
      <c r="L5" s="1"/>
      <c r="M5" s="1"/>
      <c r="N5" s="1"/>
    </row>
    <row r="6" spans="2:14" ht="16.5" thickBot="1" x14ac:dyDescent="0.35">
      <c r="B6" s="1"/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  <c r="J6" s="1"/>
      <c r="K6" s="1"/>
      <c r="L6" s="1"/>
      <c r="M6" s="1"/>
      <c r="N6" s="1"/>
    </row>
    <row r="7" spans="2:14" ht="15.75" x14ac:dyDescent="0.3">
      <c r="B7" s="56" t="s">
        <v>10</v>
      </c>
      <c r="C7" s="10" t="s">
        <v>11</v>
      </c>
      <c r="D7" s="11" t="s">
        <v>12</v>
      </c>
      <c r="E7" s="11" t="s">
        <v>13</v>
      </c>
      <c r="F7" s="11">
        <f>120*2</f>
        <v>240</v>
      </c>
      <c r="G7" s="12">
        <v>4362.8</v>
      </c>
      <c r="H7" s="13">
        <v>0.25</v>
      </c>
      <c r="I7" s="14">
        <f>H7*G7*F7</f>
        <v>261768</v>
      </c>
      <c r="J7" s="59">
        <f>SUM(I7:I11)</f>
        <v>328848.75</v>
      </c>
      <c r="K7" s="1"/>
      <c r="L7" s="1"/>
      <c r="M7" s="1"/>
      <c r="N7" s="1"/>
    </row>
    <row r="8" spans="2:14" ht="15.75" x14ac:dyDescent="0.3">
      <c r="B8" s="57"/>
      <c r="C8" s="15" t="s">
        <v>14</v>
      </c>
      <c r="D8" s="16" t="s">
        <v>15</v>
      </c>
      <c r="E8" s="16" t="s">
        <v>16</v>
      </c>
      <c r="F8" s="16">
        <f>9*2</f>
        <v>18</v>
      </c>
      <c r="G8" s="17">
        <f>2595*3/2</f>
        <v>3892.5</v>
      </c>
      <c r="H8" s="18">
        <v>0.3</v>
      </c>
      <c r="I8" s="19">
        <f>H8*G8*F8</f>
        <v>21019.5</v>
      </c>
      <c r="J8" s="60"/>
      <c r="K8" s="1"/>
      <c r="L8" s="1"/>
      <c r="M8" s="1"/>
      <c r="N8" s="1"/>
    </row>
    <row r="9" spans="2:14" ht="15.75" x14ac:dyDescent="0.3">
      <c r="B9" s="57"/>
      <c r="C9" s="20" t="s">
        <v>17</v>
      </c>
      <c r="D9" s="21" t="s">
        <v>15</v>
      </c>
      <c r="E9" s="21" t="s">
        <v>18</v>
      </c>
      <c r="F9" s="21">
        <v>5</v>
      </c>
      <c r="G9" s="22">
        <f>2595*3</f>
        <v>7785</v>
      </c>
      <c r="H9" s="23">
        <v>1</v>
      </c>
      <c r="I9" s="19">
        <f>H9*G9*F9</f>
        <v>38925</v>
      </c>
      <c r="J9" s="60"/>
      <c r="K9" s="1"/>
      <c r="L9" s="1"/>
      <c r="M9" s="1"/>
      <c r="N9" s="1"/>
    </row>
    <row r="10" spans="2:14" ht="15.75" x14ac:dyDescent="0.3">
      <c r="B10" s="57"/>
      <c r="C10" s="20" t="s">
        <v>19</v>
      </c>
      <c r="D10" s="21" t="s">
        <v>15</v>
      </c>
      <c r="E10" s="21" t="s">
        <v>20</v>
      </c>
      <c r="F10" s="21">
        <v>2</v>
      </c>
      <c r="G10" s="22">
        <v>2595</v>
      </c>
      <c r="H10" s="23">
        <v>1</v>
      </c>
      <c r="I10" s="19">
        <f>H10*G10*F10</f>
        <v>5190</v>
      </c>
      <c r="J10" s="60"/>
      <c r="K10" s="1"/>
      <c r="L10" s="1"/>
      <c r="M10" s="1"/>
      <c r="N10" s="1"/>
    </row>
    <row r="11" spans="2:14" ht="16.5" thickBot="1" x14ac:dyDescent="0.35">
      <c r="B11" s="58"/>
      <c r="C11" s="24" t="s">
        <v>21</v>
      </c>
      <c r="D11" s="25" t="s">
        <v>15</v>
      </c>
      <c r="E11" s="25" t="s">
        <v>13</v>
      </c>
      <c r="F11" s="25">
        <v>2</v>
      </c>
      <c r="G11" s="26">
        <v>2595</v>
      </c>
      <c r="H11" s="27">
        <v>0.375</v>
      </c>
      <c r="I11" s="28">
        <f>H11*G11*F11</f>
        <v>1946.25</v>
      </c>
      <c r="J11" s="61"/>
      <c r="K11" s="1"/>
      <c r="L11" s="1"/>
      <c r="M11" s="1"/>
      <c r="N11" s="1"/>
    </row>
    <row r="12" spans="2:14" ht="16.5" thickBot="1" x14ac:dyDescent="0.35">
      <c r="B12" s="1"/>
      <c r="C12" s="1"/>
      <c r="D12" s="1"/>
      <c r="E12" s="1"/>
      <c r="F12" s="1"/>
      <c r="G12" s="1"/>
      <c r="H12" s="1"/>
      <c r="I12" s="4"/>
      <c r="J12" s="29"/>
      <c r="K12" s="1"/>
      <c r="L12" s="1"/>
      <c r="M12" s="1"/>
      <c r="N12" s="1"/>
    </row>
    <row r="13" spans="2:14" ht="16.5" thickBot="1" x14ac:dyDescent="0.35">
      <c r="B13" s="1"/>
      <c r="C13" s="7" t="s">
        <v>22</v>
      </c>
      <c r="D13" s="8" t="s">
        <v>4</v>
      </c>
      <c r="E13" s="8" t="s">
        <v>5</v>
      </c>
      <c r="F13" s="8" t="s">
        <v>6</v>
      </c>
      <c r="G13" s="8" t="s">
        <v>7</v>
      </c>
      <c r="H13" s="8" t="s">
        <v>8</v>
      </c>
      <c r="I13" s="9" t="s">
        <v>9</v>
      </c>
      <c r="J13" s="29"/>
      <c r="K13" s="1"/>
      <c r="L13" s="1"/>
      <c r="M13" s="1"/>
      <c r="N13" s="1"/>
    </row>
    <row r="14" spans="2:14" ht="15.75" x14ac:dyDescent="0.3">
      <c r="B14" s="56" t="s">
        <v>23</v>
      </c>
      <c r="C14" s="10" t="s">
        <v>24</v>
      </c>
      <c r="D14" s="11" t="s">
        <v>12</v>
      </c>
      <c r="E14" s="11" t="s">
        <v>25</v>
      </c>
      <c r="F14" s="11">
        <f>120*2</f>
        <v>240</v>
      </c>
      <c r="G14" s="12">
        <v>18</v>
      </c>
      <c r="H14" s="13">
        <v>1</v>
      </c>
      <c r="I14" s="14">
        <f>H14*G14*F14</f>
        <v>4320</v>
      </c>
      <c r="J14" s="59">
        <f>SUM(I14:I15)</f>
        <v>12600</v>
      </c>
      <c r="K14" s="1"/>
      <c r="L14" s="1"/>
      <c r="M14" s="1"/>
      <c r="N14" s="1"/>
    </row>
    <row r="15" spans="2:14" ht="16.5" thickBot="1" x14ac:dyDescent="0.35">
      <c r="B15" s="58"/>
      <c r="C15" s="30" t="s">
        <v>26</v>
      </c>
      <c r="D15" s="31" t="s">
        <v>27</v>
      </c>
      <c r="E15" s="31" t="s">
        <v>16</v>
      </c>
      <c r="F15" s="31">
        <f>60*2</f>
        <v>120</v>
      </c>
      <c r="G15" s="32">
        <v>69</v>
      </c>
      <c r="H15" s="33">
        <v>1</v>
      </c>
      <c r="I15" s="34">
        <f>H15*G15*F15</f>
        <v>8280</v>
      </c>
      <c r="J15" s="63"/>
      <c r="K15" s="1"/>
      <c r="L15" s="1"/>
      <c r="M15" s="1"/>
      <c r="N15" s="1"/>
    </row>
    <row r="16" spans="2:14" ht="16.5" thickBot="1" x14ac:dyDescent="0.35">
      <c r="B16" s="35"/>
      <c r="C16" s="1"/>
      <c r="D16" s="4"/>
      <c r="E16" s="4"/>
      <c r="F16" s="4"/>
      <c r="G16" s="36"/>
      <c r="H16" s="37"/>
      <c r="I16" s="36"/>
      <c r="J16" s="38"/>
      <c r="K16" s="1"/>
      <c r="L16" s="1"/>
      <c r="M16" s="1"/>
      <c r="N16" s="1"/>
    </row>
    <row r="17" spans="2:14" ht="16.5" thickBot="1" x14ac:dyDescent="0.35">
      <c r="B17" s="56" t="s">
        <v>28</v>
      </c>
      <c r="C17" s="7" t="s">
        <v>3</v>
      </c>
      <c r="D17" s="8" t="s">
        <v>4</v>
      </c>
      <c r="E17" s="8" t="s">
        <v>5</v>
      </c>
      <c r="F17" s="8" t="s">
        <v>6</v>
      </c>
      <c r="G17" s="8" t="s">
        <v>7</v>
      </c>
      <c r="H17" s="8" t="s">
        <v>8</v>
      </c>
      <c r="I17" s="9" t="s">
        <v>9</v>
      </c>
      <c r="J17" s="38"/>
      <c r="K17" s="1"/>
      <c r="L17" s="1"/>
      <c r="M17" s="1"/>
      <c r="N17" s="1"/>
    </row>
    <row r="18" spans="2:14" ht="16.5" thickBot="1" x14ac:dyDescent="0.35">
      <c r="B18" s="57"/>
      <c r="C18" s="39" t="s">
        <v>29</v>
      </c>
      <c r="D18" s="40" t="s">
        <v>30</v>
      </c>
      <c r="E18" s="40" t="s">
        <v>31</v>
      </c>
      <c r="F18" s="40">
        <v>1</v>
      </c>
      <c r="G18" s="41">
        <v>2570</v>
      </c>
      <c r="H18" s="42">
        <v>1</v>
      </c>
      <c r="I18" s="43">
        <f>H18*G18*F18</f>
        <v>2570</v>
      </c>
      <c r="J18" s="59">
        <f>SUM(I18:I20)</f>
        <v>7370</v>
      </c>
      <c r="K18" s="1"/>
      <c r="L18" s="1"/>
      <c r="M18" s="1"/>
      <c r="N18" s="1"/>
    </row>
    <row r="19" spans="2:14" ht="16.5" thickBot="1" x14ac:dyDescent="0.35">
      <c r="B19" s="57"/>
      <c r="C19" s="39" t="s">
        <v>32</v>
      </c>
      <c r="D19" s="40" t="s">
        <v>33</v>
      </c>
      <c r="E19" s="40" t="s">
        <v>31</v>
      </c>
      <c r="F19" s="40">
        <v>10</v>
      </c>
      <c r="G19" s="41">
        <v>300</v>
      </c>
      <c r="H19" s="42">
        <v>1</v>
      </c>
      <c r="I19" s="43">
        <f t="shared" ref="I19:I20" si="0">H19*G19*F19</f>
        <v>3000</v>
      </c>
      <c r="J19" s="64"/>
      <c r="K19" s="1"/>
      <c r="L19" s="1"/>
      <c r="M19" s="1"/>
      <c r="N19" s="1"/>
    </row>
    <row r="20" spans="2:14" ht="16.5" thickBot="1" x14ac:dyDescent="0.35">
      <c r="B20" s="58"/>
      <c r="C20" s="39" t="s">
        <v>34</v>
      </c>
      <c r="D20" s="40" t="s">
        <v>33</v>
      </c>
      <c r="E20" s="40" t="s">
        <v>31</v>
      </c>
      <c r="F20" s="40">
        <v>12</v>
      </c>
      <c r="G20" s="41">
        <v>150</v>
      </c>
      <c r="H20" s="42">
        <v>1</v>
      </c>
      <c r="I20" s="43">
        <f t="shared" si="0"/>
        <v>1800</v>
      </c>
      <c r="J20" s="63"/>
      <c r="K20" s="1"/>
      <c r="L20" s="1"/>
      <c r="M20" s="1"/>
      <c r="N20" s="1"/>
    </row>
    <row r="21" spans="2:14" ht="15.75" x14ac:dyDescent="0.3">
      <c r="B21" s="1"/>
      <c r="C21" s="1"/>
      <c r="D21" s="4"/>
      <c r="E21" s="4"/>
      <c r="F21" s="4"/>
      <c r="G21" s="36"/>
      <c r="H21" s="37"/>
      <c r="I21" s="36"/>
      <c r="J21" s="44"/>
      <c r="K21" s="1"/>
      <c r="L21" s="1"/>
      <c r="M21" s="1"/>
      <c r="N21" s="1"/>
    </row>
    <row r="22" spans="2:14" ht="16.5" thickBot="1" x14ac:dyDescent="0.35">
      <c r="B22" s="35"/>
      <c r="C22" s="1"/>
      <c r="D22" s="1"/>
      <c r="E22" s="1"/>
      <c r="F22" s="1"/>
      <c r="G22" s="1"/>
      <c r="H22" s="1"/>
      <c r="I22" s="4"/>
      <c r="J22" s="38"/>
      <c r="K22" s="1"/>
      <c r="L22" s="1"/>
      <c r="M22" s="1"/>
      <c r="N22" s="1"/>
    </row>
    <row r="23" spans="2:14" ht="16.5" thickBot="1" x14ac:dyDescent="0.35">
      <c r="B23" s="35"/>
      <c r="C23" s="53" t="s">
        <v>35</v>
      </c>
      <c r="D23" s="54"/>
      <c r="E23" s="54"/>
      <c r="F23" s="54"/>
      <c r="G23" s="54"/>
      <c r="H23" s="54"/>
      <c r="I23" s="55"/>
      <c r="J23" s="45">
        <f>SUM(J14,J7,J18)</f>
        <v>348818.75</v>
      </c>
      <c r="K23" s="1"/>
      <c r="L23" s="1"/>
      <c r="M23" s="1"/>
      <c r="N23" s="1"/>
    </row>
    <row r="24" spans="2:14" ht="15.75" x14ac:dyDescent="0.3">
      <c r="B24" s="1"/>
      <c r="C24" s="1"/>
      <c r="D24" s="1"/>
      <c r="E24" s="1"/>
      <c r="F24" s="1"/>
      <c r="G24" s="1"/>
      <c r="H24" s="1"/>
      <c r="I24" s="4"/>
      <c r="J24" s="29"/>
      <c r="K24" s="1"/>
      <c r="L24" s="1"/>
      <c r="M24" s="1"/>
      <c r="N24" s="1"/>
    </row>
    <row r="25" spans="2:14" ht="15.75" x14ac:dyDescent="0.3">
      <c r="B25" s="1"/>
      <c r="C25" s="1"/>
      <c r="D25" s="1"/>
      <c r="E25" s="1"/>
      <c r="F25" s="1"/>
      <c r="G25" s="1"/>
      <c r="H25" s="1"/>
      <c r="I25" s="4"/>
      <c r="K25" s="46"/>
      <c r="L25" s="1"/>
      <c r="M25" s="1"/>
      <c r="N25" s="1"/>
    </row>
    <row r="26" spans="2:14" ht="15.75" x14ac:dyDescent="0.3">
      <c r="B26" s="1"/>
      <c r="C26" s="6" t="s">
        <v>36</v>
      </c>
      <c r="D26" s="1"/>
      <c r="E26" s="1"/>
      <c r="F26" s="1"/>
      <c r="G26" s="1"/>
      <c r="H26" s="1"/>
      <c r="I26" s="4"/>
      <c r="J26" s="1"/>
      <c r="K26" s="1"/>
      <c r="L26" s="1"/>
      <c r="M26" s="1"/>
      <c r="N26" s="1"/>
    </row>
    <row r="27" spans="2:14" ht="16.5" thickBot="1" x14ac:dyDescent="0.35">
      <c r="B27" s="1"/>
      <c r="C27" s="1"/>
      <c r="D27" s="1"/>
      <c r="E27" s="1"/>
      <c r="F27" s="1"/>
      <c r="G27" s="1"/>
      <c r="H27" s="1"/>
      <c r="I27" s="4"/>
      <c r="J27" s="1"/>
      <c r="K27" s="1"/>
      <c r="L27" s="1"/>
      <c r="M27" s="1"/>
      <c r="N27" s="1"/>
    </row>
    <row r="28" spans="2:14" ht="16.5" thickBot="1" x14ac:dyDescent="0.35">
      <c r="B28" s="56" t="s">
        <v>10</v>
      </c>
      <c r="C28" s="7" t="s">
        <v>3</v>
      </c>
      <c r="D28" s="8" t="s">
        <v>4</v>
      </c>
      <c r="E28" s="8" t="s">
        <v>5</v>
      </c>
      <c r="F28" s="8" t="s">
        <v>6</v>
      </c>
      <c r="G28" s="8" t="s">
        <v>7</v>
      </c>
      <c r="H28" s="8" t="s">
        <v>8</v>
      </c>
      <c r="I28" s="9" t="s">
        <v>9</v>
      </c>
      <c r="J28" s="1"/>
      <c r="K28" s="1"/>
      <c r="L28" s="1"/>
      <c r="M28" s="1"/>
      <c r="N28" s="1"/>
    </row>
    <row r="29" spans="2:14" ht="15.75" x14ac:dyDescent="0.3">
      <c r="B29" s="57"/>
      <c r="C29" s="10" t="s">
        <v>11</v>
      </c>
      <c r="D29" s="11" t="s">
        <v>12</v>
      </c>
      <c r="E29" s="11" t="s">
        <v>13</v>
      </c>
      <c r="F29" s="11">
        <v>120</v>
      </c>
      <c r="G29" s="12">
        <v>4326.8</v>
      </c>
      <c r="H29" s="13">
        <v>0.25</v>
      </c>
      <c r="I29" s="14">
        <f>H29*G29*F29</f>
        <v>129804</v>
      </c>
      <c r="J29" s="59">
        <f>SUM(I29:I33)</f>
        <v>152640</v>
      </c>
      <c r="K29" s="1"/>
      <c r="L29" s="1"/>
      <c r="M29" s="1"/>
    </row>
    <row r="30" spans="2:14" ht="15.75" x14ac:dyDescent="0.3">
      <c r="B30" s="57"/>
      <c r="C30" s="15" t="s">
        <v>14</v>
      </c>
      <c r="D30" s="16" t="s">
        <v>15</v>
      </c>
      <c r="E30" s="16" t="s">
        <v>16</v>
      </c>
      <c r="F30" s="16">
        <v>9</v>
      </c>
      <c r="G30" s="17">
        <f>2595*3/2</f>
        <v>3892.5</v>
      </c>
      <c r="H30" s="18">
        <v>0.3</v>
      </c>
      <c r="I30" s="19">
        <f>H30*G30*F30</f>
        <v>10509.75</v>
      </c>
      <c r="J30" s="60"/>
      <c r="K30" s="1"/>
      <c r="L30" s="1"/>
      <c r="M30" s="1"/>
    </row>
    <row r="31" spans="2:14" ht="15.75" x14ac:dyDescent="0.3">
      <c r="B31" s="57"/>
      <c r="C31" s="20" t="s">
        <v>17</v>
      </c>
      <c r="D31" s="21" t="s">
        <v>37</v>
      </c>
      <c r="E31" s="21" t="s">
        <v>18</v>
      </c>
      <c r="F31" s="21">
        <v>1</v>
      </c>
      <c r="G31" s="22">
        <f>2595*3</f>
        <v>7785</v>
      </c>
      <c r="H31" s="23">
        <v>1</v>
      </c>
      <c r="I31" s="19">
        <f>H31*G31*F31</f>
        <v>7785</v>
      </c>
      <c r="J31" s="60"/>
      <c r="K31" s="1"/>
      <c r="L31" s="1"/>
      <c r="M31" s="1"/>
    </row>
    <row r="32" spans="2:14" ht="15.75" x14ac:dyDescent="0.3">
      <c r="B32" s="57"/>
      <c r="C32" s="20" t="s">
        <v>19</v>
      </c>
      <c r="D32" s="21" t="s">
        <v>37</v>
      </c>
      <c r="E32" s="21" t="s">
        <v>20</v>
      </c>
      <c r="F32" s="21">
        <v>1</v>
      </c>
      <c r="G32" s="22">
        <v>2595</v>
      </c>
      <c r="H32" s="23">
        <v>1</v>
      </c>
      <c r="I32" s="19">
        <f>H32*G32*F32</f>
        <v>2595</v>
      </c>
      <c r="J32" s="60"/>
      <c r="K32" s="1"/>
      <c r="L32" s="1"/>
      <c r="M32" s="1"/>
    </row>
    <row r="33" spans="1:17" ht="16.5" thickBot="1" x14ac:dyDescent="0.35">
      <c r="B33" s="58"/>
      <c r="C33" s="24" t="s">
        <v>21</v>
      </c>
      <c r="D33" s="25" t="s">
        <v>37</v>
      </c>
      <c r="E33" s="25" t="s">
        <v>13</v>
      </c>
      <c r="F33" s="25">
        <v>2</v>
      </c>
      <c r="G33" s="26">
        <v>2595</v>
      </c>
      <c r="H33" s="27">
        <v>0.375</v>
      </c>
      <c r="I33" s="28">
        <f>H33*G33*F33</f>
        <v>1946.25</v>
      </c>
      <c r="J33" s="61"/>
      <c r="K33" s="1"/>
      <c r="L33" s="1"/>
      <c r="M33" s="1"/>
    </row>
    <row r="34" spans="1:17" ht="16.5" thickBot="1" x14ac:dyDescent="0.35">
      <c r="B34" s="47"/>
      <c r="C34" s="1"/>
      <c r="D34" s="1"/>
      <c r="E34" s="1"/>
      <c r="F34" s="1"/>
      <c r="G34" s="1"/>
      <c r="H34" s="1"/>
      <c r="I34" s="4"/>
      <c r="J34" s="1"/>
      <c r="K34" s="1"/>
      <c r="L34" s="1"/>
      <c r="M34" s="1"/>
    </row>
    <row r="35" spans="1:17" ht="16.5" thickBot="1" x14ac:dyDescent="0.35">
      <c r="B35" s="56" t="s">
        <v>23</v>
      </c>
      <c r="C35" s="48" t="s">
        <v>22</v>
      </c>
      <c r="D35" s="8" t="s">
        <v>4</v>
      </c>
      <c r="E35" s="8" t="s">
        <v>5</v>
      </c>
      <c r="F35" s="8" t="s">
        <v>6</v>
      </c>
      <c r="G35" s="8" t="s">
        <v>7</v>
      </c>
      <c r="H35" s="8" t="s">
        <v>8</v>
      </c>
      <c r="I35" s="9" t="s">
        <v>9</v>
      </c>
      <c r="J35" s="1"/>
      <c r="K35" s="1"/>
      <c r="L35" s="1"/>
      <c r="M35" s="1"/>
    </row>
    <row r="36" spans="1:17" ht="15.75" x14ac:dyDescent="0.3">
      <c r="B36" s="57"/>
      <c r="C36" s="10" t="s">
        <v>24</v>
      </c>
      <c r="D36" s="11" t="s">
        <v>12</v>
      </c>
      <c r="E36" s="11" t="s">
        <v>25</v>
      </c>
      <c r="F36" s="11">
        <v>120</v>
      </c>
      <c r="G36" s="12">
        <v>18</v>
      </c>
      <c r="H36" s="13">
        <v>1</v>
      </c>
      <c r="I36" s="14">
        <f>H36*G36*F36</f>
        <v>2160</v>
      </c>
      <c r="J36" s="59">
        <f>SUM(I36:I37)</f>
        <v>6300</v>
      </c>
      <c r="K36" s="1"/>
      <c r="L36" s="1"/>
      <c r="M36" s="1"/>
      <c r="Q36" t="s">
        <v>38</v>
      </c>
    </row>
    <row r="37" spans="1:17" ht="16.5" thickBot="1" x14ac:dyDescent="0.35">
      <c r="B37" s="58"/>
      <c r="C37" s="30" t="s">
        <v>26</v>
      </c>
      <c r="D37" s="31" t="s">
        <v>27</v>
      </c>
      <c r="E37" s="31" t="s">
        <v>16</v>
      </c>
      <c r="F37" s="31">
        <v>60</v>
      </c>
      <c r="G37" s="32">
        <v>69</v>
      </c>
      <c r="H37" s="33">
        <v>1</v>
      </c>
      <c r="I37" s="34">
        <f>H37*G37*F37</f>
        <v>4140</v>
      </c>
      <c r="J37" s="61"/>
      <c r="K37" s="1"/>
      <c r="L37" s="1"/>
      <c r="M37" s="1"/>
    </row>
    <row r="38" spans="1:17" ht="13.9" customHeight="1" thickBot="1" x14ac:dyDescent="0.35">
      <c r="B38" s="4"/>
      <c r="C38" s="1"/>
      <c r="D38" s="4"/>
      <c r="E38" s="4"/>
      <c r="F38" s="4"/>
      <c r="G38" s="36"/>
      <c r="H38" s="37"/>
      <c r="I38" s="36"/>
      <c r="J38" s="1"/>
      <c r="K38" s="1"/>
      <c r="L38" s="1"/>
      <c r="M38" s="1"/>
    </row>
    <row r="39" spans="1:17" ht="13.9" customHeight="1" thickBot="1" x14ac:dyDescent="0.35">
      <c r="B39" s="56" t="s">
        <v>28</v>
      </c>
      <c r="C39" s="7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9" t="s">
        <v>9</v>
      </c>
      <c r="J39" s="1"/>
      <c r="K39" s="1"/>
      <c r="L39" s="1"/>
    </row>
    <row r="40" spans="1:17" ht="13.9" customHeight="1" thickBot="1" x14ac:dyDescent="0.35">
      <c r="B40" s="57"/>
      <c r="C40" s="39" t="s">
        <v>32</v>
      </c>
      <c r="D40" s="40" t="s">
        <v>33</v>
      </c>
      <c r="E40" s="40" t="s">
        <v>31</v>
      </c>
      <c r="F40" s="40">
        <v>10</v>
      </c>
      <c r="G40" s="41">
        <v>300</v>
      </c>
      <c r="H40" s="42">
        <v>1</v>
      </c>
      <c r="I40" s="43">
        <f t="shared" ref="I40:I41" si="1">H40*G40*F40</f>
        <v>3000</v>
      </c>
      <c r="J40" s="62">
        <f>SUM(I40:I41)</f>
        <v>4800</v>
      </c>
      <c r="K40" s="1"/>
      <c r="L40" s="1"/>
    </row>
    <row r="41" spans="1:17" ht="13.9" customHeight="1" thickBot="1" x14ac:dyDescent="0.35">
      <c r="B41" s="58"/>
      <c r="C41" s="39" t="s">
        <v>34</v>
      </c>
      <c r="D41" s="40" t="s">
        <v>33</v>
      </c>
      <c r="E41" s="40" t="s">
        <v>31</v>
      </c>
      <c r="F41" s="40">
        <v>12</v>
      </c>
      <c r="G41" s="41">
        <v>150</v>
      </c>
      <c r="H41" s="42">
        <v>1</v>
      </c>
      <c r="I41" s="43">
        <f t="shared" si="1"/>
        <v>1800</v>
      </c>
      <c r="J41" s="58"/>
      <c r="K41" s="1"/>
      <c r="L41" s="1"/>
    </row>
    <row r="42" spans="1:17" ht="13.9" customHeight="1" thickBot="1" x14ac:dyDescent="0.35">
      <c r="B42" s="47"/>
      <c r="C42" s="1"/>
      <c r="D42" s="4"/>
      <c r="E42" s="4"/>
      <c r="F42" s="4"/>
      <c r="G42" s="36"/>
      <c r="H42" s="37"/>
      <c r="I42" s="36"/>
      <c r="J42" s="1"/>
      <c r="K42" s="1"/>
      <c r="L42" s="1"/>
    </row>
    <row r="43" spans="1:17" ht="16.5" thickBot="1" x14ac:dyDescent="0.35">
      <c r="B43" s="4"/>
      <c r="C43" s="51" t="s">
        <v>39</v>
      </c>
      <c r="D43" s="51"/>
      <c r="E43" s="51"/>
      <c r="F43" s="51"/>
      <c r="G43" s="51"/>
      <c r="H43" s="51"/>
      <c r="I43" s="52"/>
      <c r="J43" s="49">
        <f>SUM(J29,J36,J40)</f>
        <v>163740</v>
      </c>
      <c r="K43" s="1"/>
      <c r="L43" s="1"/>
    </row>
    <row r="44" spans="1:17" ht="15.75" x14ac:dyDescent="0.3">
      <c r="B44" s="47"/>
      <c r="C44" s="1"/>
      <c r="D44" s="1"/>
      <c r="E44" s="1"/>
      <c r="F44" s="1"/>
      <c r="G44" s="1"/>
      <c r="H44" s="1"/>
      <c r="I44" s="4"/>
      <c r="J44" s="1"/>
      <c r="K44" s="1"/>
      <c r="L44" s="1"/>
    </row>
    <row r="45" spans="1:17" ht="15.75" x14ac:dyDescent="0.3">
      <c r="A45" t="s">
        <v>40</v>
      </c>
      <c r="B45" s="47"/>
      <c r="C45" s="1"/>
      <c r="D45" s="1"/>
      <c r="E45" s="1"/>
      <c r="F45" s="1"/>
      <c r="G45" s="1"/>
      <c r="H45" s="1"/>
      <c r="I45" s="4"/>
      <c r="J45" s="1"/>
      <c r="K45" s="1"/>
      <c r="L45" s="1"/>
    </row>
    <row r="46" spans="1:17" ht="15.75" x14ac:dyDescent="0.3">
      <c r="B46" s="47"/>
      <c r="C46" s="1"/>
      <c r="D46" s="1"/>
      <c r="E46" s="1"/>
      <c r="F46" s="1"/>
      <c r="G46" s="1"/>
      <c r="H46" s="1"/>
      <c r="I46" s="4"/>
      <c r="J46" s="1"/>
      <c r="K46" s="1"/>
      <c r="L46" s="1"/>
    </row>
    <row r="47" spans="1:17" s="65" customFormat="1" ht="15.75" x14ac:dyDescent="0.2">
      <c r="A47" s="65" t="s">
        <v>41</v>
      </c>
      <c r="F47" s="66"/>
      <c r="G47" s="67"/>
      <c r="H47" s="67"/>
      <c r="J47" s="68"/>
      <c r="K47" s="69"/>
      <c r="L47" s="69"/>
    </row>
    <row r="48" spans="1:17" ht="14.45" customHeight="1" x14ac:dyDescent="0.3">
      <c r="B48" s="1"/>
      <c r="I48" s="50"/>
      <c r="J48" s="1"/>
      <c r="K48" s="1"/>
      <c r="L48" s="1"/>
      <c r="M48" s="1"/>
    </row>
    <row r="49" spans="2:13" ht="15.75" x14ac:dyDescent="0.3">
      <c r="B49" s="1"/>
      <c r="I49" s="50"/>
      <c r="J49" s="1"/>
      <c r="K49" s="1"/>
      <c r="L49" s="1"/>
      <c r="M49" s="1"/>
    </row>
    <row r="50" spans="2:13" ht="15.75" x14ac:dyDescent="0.3">
      <c r="B50" s="1"/>
      <c r="I50" s="50"/>
      <c r="J50" s="1"/>
      <c r="K50" s="1"/>
      <c r="L50" s="1"/>
      <c r="M50" s="1"/>
    </row>
    <row r="51" spans="2:13" ht="15.75" x14ac:dyDescent="0.3">
      <c r="B51" s="1"/>
      <c r="J51" s="1"/>
      <c r="K51" s="1"/>
      <c r="L51" s="1"/>
      <c r="M51" s="1"/>
    </row>
  </sheetData>
  <mergeCells count="14">
    <mergeCell ref="B7:B11"/>
    <mergeCell ref="J7:J11"/>
    <mergeCell ref="B14:B15"/>
    <mergeCell ref="J14:J15"/>
    <mergeCell ref="B17:B20"/>
    <mergeCell ref="J18:J20"/>
    <mergeCell ref="C43:I43"/>
    <mergeCell ref="C23:I23"/>
    <mergeCell ref="B28:B33"/>
    <mergeCell ref="J29:J33"/>
    <mergeCell ref="B35:B37"/>
    <mergeCell ref="J36:J37"/>
    <mergeCell ref="B39:B41"/>
    <mergeCell ref="J40:J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NOS BAIRROS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LUÍS REZENDE DE VILLA</dc:creator>
  <cp:lastModifiedBy>Joyce Luque Bastos Berthaud</cp:lastModifiedBy>
  <dcterms:created xsi:type="dcterms:W3CDTF">2023-11-10T12:17:16Z</dcterms:created>
  <dcterms:modified xsi:type="dcterms:W3CDTF">2023-11-22T13:39:51Z</dcterms:modified>
</cp:coreProperties>
</file>